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<sst xmlns="http://schemas.openxmlformats.org/spreadsheetml/2006/main" count="46" uniqueCount="35">
  <si>
    <t xml:space="preserve">Energieprijzen december 2023 (1 jaar vast)</t>
  </si>
  <si>
    <t xml:space="preserve">Bron energieprijzen:</t>
  </si>
  <si>
    <t xml:space="preserve">Overstappen.nl</t>
  </si>
  <si>
    <t xml:space="preserve">Incl. btw, netbeheerkosten, overheidsheffingen; excl. aanschaf en eventuele subsidie daarover.</t>
  </si>
  <si>
    <t xml:space="preserve">Vattenfall</t>
  </si>
  <si>
    <t xml:space="preserve">Innova</t>
  </si>
  <si>
    <t xml:space="preserve">Greenchoice</t>
  </si>
  <si>
    <t xml:space="preserve">United C.</t>
  </si>
  <si>
    <t xml:space="preserve">Clean En.</t>
  </si>
  <si>
    <t xml:space="preserve">gemiddeld</t>
  </si>
  <si>
    <t xml:space="preserve">Vandebron *)</t>
  </si>
  <si>
    <t xml:space="preserve">€ </t>
  </si>
  <si>
    <t xml:space="preserve">Stroom (normaaltarief) per kWh</t>
  </si>
  <si>
    <t xml:space="preserve">Terugleververgoeding (normaaltarief) per kWh</t>
  </si>
  <si>
    <t xml:space="preserve">Stroom (daltarief) per kWh</t>
  </si>
  <si>
    <t xml:space="preserve">Terugleververgoeding (daltarief) per kWh</t>
  </si>
  <si>
    <t xml:space="preserve">Gas per m3</t>
  </si>
  <si>
    <t xml:space="preserve">Vaste leveringskosten stroom p/j </t>
  </si>
  <si>
    <t xml:space="preserve">Vaste leveringskosten gas p/j</t>
  </si>
  <si>
    <t xml:space="preserve">Vaste terugleveringskosten stroom p/j (1800 kWh)</t>
  </si>
  <si>
    <t xml:space="preserve">Besparing met een warmtepomp </t>
  </si>
  <si>
    <t xml:space="preserve">Let op: aanschafkosten lucht-water ca. 9.000 euro excl. subsidie en hybride ca. 4.000 euro excl. subsidie</t>
  </si>
  <si>
    <t xml:space="preserve">lucht-water warmtepomp</t>
  </si>
  <si>
    <t xml:space="preserve">hybride warmtepomp**)</t>
  </si>
  <si>
    <t xml:space="preserve">m3, kWh</t>
  </si>
  <si>
    <t xml:space="preserve">gas besparing m3</t>
  </si>
  <si>
    <t xml:space="preserve">extra stroomverbruik kWh</t>
  </si>
  <si>
    <t xml:space="preserve">min</t>
  </si>
  <si>
    <t xml:space="preserve">besparing energiekosten primair</t>
  </si>
  <si>
    <t xml:space="preserve">vervallen vastrechtkosten gas</t>
  </si>
  <si>
    <t xml:space="preserve">plus</t>
  </si>
  <si>
    <t xml:space="preserve">totale besparing per jaar</t>
  </si>
  <si>
    <t xml:space="preserve">*) Vandebron buiten vergelijking ivm vaste terugleverkosten; teruglever &gt; 2000 kWh  terugleververgoeding per kWh van 0,06 ipv 0,13 euro.</t>
  </si>
  <si>
    <t xml:space="preserve">**) Bij hybride blijft men gas verbruiken en dus ook vastrecht daarvoor betalen.</t>
  </si>
  <si>
    <t xml:space="preserve">Joostdevree.nl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</si>
</sst>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#,##0"/>
  </numFmts>
  <fonts count="13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0"/>
      <charset val="134"/>
    </font>
    <font>
      <b val="true"/>
      <sz val="11"/>
      <color theme="1"/>
      <name val="Calibri"/>
      <family val="0"/>
      <charset val="134"/>
    </font>
    <font>
      <b val="true"/>
      <u val="single"/>
      <sz val="11"/>
      <color rgb="FF0000FF"/>
      <name val="Calibri"/>
      <family val="0"/>
    </font>
    <font>
      <u val="single"/>
      <sz val="11"/>
      <color rgb="FF0000FF"/>
      <name val="Calibri"/>
      <family val="0"/>
    </font>
    <font>
      <i val="true"/>
      <sz val="11"/>
      <color theme="1"/>
      <name val="Calibri"/>
      <family val="0"/>
      <charset val="134"/>
    </font>
    <font>
      <b val="true"/>
      <i val="true"/>
      <sz val="11"/>
      <color theme="1"/>
      <name val="Calibri"/>
      <family val="0"/>
      <charset val="134"/>
    </font>
    <font>
      <i val="true"/>
      <sz val="9"/>
      <color theme="1"/>
      <name val="Calibri"/>
      <family val="0"/>
      <charset val="134"/>
    </font>
    <font>
      <b val="true"/>
      <i val="true"/>
      <sz val="9"/>
      <color rgb="FFFF0000"/>
      <name val="Calibri"/>
      <family val="0"/>
      <charset val="134"/>
    </font>
    <font>
      <b val="true"/>
      <u val="single"/>
      <sz val="11"/>
      <color rgb="FF80008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overstappen.nl/" TargetMode="External"/><Relationship Id="rId2" Type="http://schemas.openxmlformats.org/officeDocument/2006/relationships/hyperlink" Target="https://www.joostdevree.n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C23" activeCellId="0" sqref="C23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42.71"/>
    <col collapsed="false" customWidth="true" hidden="false" outlineLevel="0" max="3" min="2" style="0" width="9.86"/>
    <col collapsed="false" customWidth="true" hidden="false" outlineLevel="0" max="4" min="4" style="0" width="11.85"/>
    <col collapsed="false" customWidth="true" hidden="false" outlineLevel="0" max="5" min="5" style="0" width="10"/>
    <col collapsed="false" customWidth="true" hidden="false" outlineLevel="0" max="6" min="6" style="0" width="9.43"/>
    <col collapsed="false" customWidth="true" hidden="false" outlineLevel="0" max="7" min="7" style="0" width="11.29"/>
    <col collapsed="false" customWidth="true" hidden="false" outlineLevel="0" max="8" min="8" style="0" width="11"/>
  </cols>
  <sheetData>
    <row r="1" s="2" customFormat="true" ht="17.35" hidden="false" customHeight="false" outlineLevel="0" collapsed="false">
      <c r="A1" s="1" t="s">
        <v>0</v>
      </c>
      <c r="H1" s="3"/>
      <c r="I1" s="3" t="s">
        <v>1</v>
      </c>
    </row>
    <row r="2" s="2" customFormat="true" ht="15" hidden="false" customHeight="false" outlineLevel="0" collapsed="false">
      <c r="G2" s="3"/>
      <c r="H2" s="3"/>
      <c r="I2" s="4" t="s">
        <v>2</v>
      </c>
      <c r="N2" s="5"/>
    </row>
    <row r="3" s="2" customFormat="true" ht="15" hidden="false" customHeight="false" outlineLevel="0" collapsed="false">
      <c r="A3" s="6" t="s">
        <v>3</v>
      </c>
      <c r="G3" s="3"/>
      <c r="N3" s="5"/>
    </row>
    <row r="4" s="2" customFormat="true" ht="15" hidden="false" customHeight="false" outlineLevel="0" collapsed="false">
      <c r="A4" s="6"/>
      <c r="G4" s="3"/>
      <c r="N4" s="5"/>
    </row>
    <row r="5" s="2" customFormat="true" ht="15" hidden="false" customHeight="false" outlineLevel="0" collapsed="false">
      <c r="A5" s="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8" t="s">
        <v>9</v>
      </c>
      <c r="I5" s="9" t="s">
        <v>10</v>
      </c>
    </row>
    <row r="6" customFormat="false" ht="15" hidden="false" customHeight="false" outlineLevel="0" collapsed="false">
      <c r="B6" s="2" t="s">
        <v>11</v>
      </c>
      <c r="C6" s="2" t="s">
        <v>11</v>
      </c>
      <c r="D6" s="2" t="s">
        <v>11</v>
      </c>
      <c r="E6" s="2" t="s">
        <v>11</v>
      </c>
      <c r="F6" s="2" t="s">
        <v>11</v>
      </c>
      <c r="G6" s="8" t="s">
        <v>11</v>
      </c>
      <c r="I6" s="9" t="s">
        <v>11</v>
      </c>
    </row>
    <row r="7" customFormat="false" ht="15" hidden="false" customHeight="false" outlineLevel="0" collapsed="false">
      <c r="A7" s="0" t="s">
        <v>12</v>
      </c>
      <c r="B7" s="0" t="n">
        <v>0.3596</v>
      </c>
      <c r="C7" s="0" t="n">
        <v>0.34644</v>
      </c>
      <c r="D7" s="0" t="n">
        <v>0.35243</v>
      </c>
      <c r="E7" s="0" t="n">
        <v>0.38719</v>
      </c>
      <c r="F7" s="0" t="n">
        <v>0.3521</v>
      </c>
      <c r="G7" s="10" t="n">
        <f aca="false">AVERAGE(B7,C7,D7,E7,F7)</f>
        <v>0.359552</v>
      </c>
      <c r="I7" s="11" t="n">
        <v>0.33966</v>
      </c>
    </row>
    <row r="8" customFormat="false" ht="15" hidden="false" customHeight="false" outlineLevel="0" collapsed="false">
      <c r="A8" s="0" t="s">
        <v>13</v>
      </c>
      <c r="B8" s="0" t="n">
        <v>0.045</v>
      </c>
      <c r="C8" s="0" t="n">
        <v>0.07</v>
      </c>
      <c r="D8" s="0" t="n">
        <v>0.08</v>
      </c>
      <c r="E8" s="0" t="n">
        <v>0.05</v>
      </c>
      <c r="F8" s="0" t="n">
        <v>0.0661</v>
      </c>
      <c r="G8" s="10" t="n">
        <f aca="false">AVERAGE(B8,C8,D8,E8,F8)</f>
        <v>0.06222</v>
      </c>
      <c r="I8" s="11" t="n">
        <v>0.13</v>
      </c>
    </row>
    <row r="9" customFormat="false" ht="15" hidden="false" customHeight="false" outlineLevel="0" collapsed="false">
      <c r="A9" s="0" t="s">
        <v>14</v>
      </c>
      <c r="B9" s="0" t="n">
        <v>0.31084</v>
      </c>
      <c r="C9" s="0" t="n">
        <v>0.32526</v>
      </c>
      <c r="D9" s="0" t="n">
        <v>0.30474</v>
      </c>
      <c r="E9" s="0" t="n">
        <v>0.31096</v>
      </c>
      <c r="F9" s="0" t="n">
        <v>0.33758</v>
      </c>
      <c r="G9" s="10" t="n">
        <f aca="false">AVERAGE(B9,C9,D9,E9,F9)</f>
        <v>0.317876</v>
      </c>
      <c r="I9" s="11" t="n">
        <v>0.3</v>
      </c>
    </row>
    <row r="10" customFormat="false" ht="15" hidden="false" customHeight="false" outlineLevel="0" collapsed="false">
      <c r="A10" s="0" t="s">
        <v>15</v>
      </c>
      <c r="B10" s="0" t="n">
        <v>0.045</v>
      </c>
      <c r="C10" s="0" t="n">
        <v>0.07</v>
      </c>
      <c r="D10" s="0" t="n">
        <v>0.08</v>
      </c>
      <c r="E10" s="0" t="n">
        <v>0.05</v>
      </c>
      <c r="F10" s="0" t="n">
        <v>0.0661</v>
      </c>
      <c r="G10" s="10" t="n">
        <f aca="false">AVERAGE(B10,C10,D10,E10,F10)</f>
        <v>0.06222</v>
      </c>
      <c r="I10" s="11" t="n">
        <v>0.13</v>
      </c>
    </row>
    <row r="11" customFormat="false" ht="15" hidden="false" customHeight="false" outlineLevel="0" collapsed="false">
      <c r="A11" s="0" t="s">
        <v>16</v>
      </c>
      <c r="B11" s="0" t="n">
        <v>1.16</v>
      </c>
      <c r="C11" s="0" t="n">
        <v>1.23</v>
      </c>
      <c r="D11" s="0" t="n">
        <v>1.28</v>
      </c>
      <c r="E11" s="0" t="n">
        <v>1.17</v>
      </c>
      <c r="F11" s="0" t="n">
        <v>1.27</v>
      </c>
      <c r="G11" s="10" t="n">
        <f aca="false">AVERAGE(B11,C11,D11,E11,F11)</f>
        <v>1.222</v>
      </c>
      <c r="I11" s="11" t="n">
        <v>1.27</v>
      </c>
    </row>
    <row r="12" customFormat="false" ht="15" hidden="false" customHeight="false" outlineLevel="0" collapsed="false">
      <c r="A12" s="0" t="s">
        <v>17</v>
      </c>
      <c r="B12" s="0" t="n">
        <v>107.88</v>
      </c>
      <c r="C12" s="0" t="n">
        <v>95.59</v>
      </c>
      <c r="D12" s="0" t="n">
        <v>93.42</v>
      </c>
      <c r="E12" s="0" t="n">
        <v>142.34</v>
      </c>
      <c r="F12" s="0" t="n">
        <v>90.75</v>
      </c>
      <c r="G12" s="10" t="n">
        <f aca="false">AVERAGE(B12,C12,D12,E12,F12)</f>
        <v>105.996</v>
      </c>
      <c r="I12" s="11" t="n">
        <v>87</v>
      </c>
    </row>
    <row r="13" customFormat="false" ht="15" hidden="false" customHeight="false" outlineLevel="0" collapsed="false">
      <c r="A13" s="0" t="s">
        <v>18</v>
      </c>
      <c r="B13" s="0" t="n">
        <v>95.83</v>
      </c>
      <c r="C13" s="0" t="n">
        <v>95.59</v>
      </c>
      <c r="D13" s="0" t="n">
        <v>93.42</v>
      </c>
      <c r="E13" s="0" t="n">
        <v>142.34</v>
      </c>
      <c r="F13" s="0" t="n">
        <v>90.75</v>
      </c>
      <c r="G13" s="10" t="n">
        <f aca="false">AVERAGE(B13,C13,D13,E13,F13)</f>
        <v>103.586</v>
      </c>
      <c r="I13" s="11" t="n">
        <v>87</v>
      </c>
    </row>
    <row r="14" customFormat="false" ht="15" hidden="false" customHeight="false" outlineLevel="0" collapsed="false">
      <c r="A14" s="0" t="s">
        <v>19</v>
      </c>
      <c r="B14" s="0" t="n">
        <v>191</v>
      </c>
      <c r="C14" s="0" t="n">
        <v>124</v>
      </c>
      <c r="D14" s="0" t="n">
        <v>209</v>
      </c>
      <c r="E14" s="0" t="n">
        <v>207</v>
      </c>
      <c r="F14" s="0" t="n">
        <v>180</v>
      </c>
      <c r="G14" s="12" t="n">
        <f aca="false">AVERAGE(B14,C14,D14,E14,F14)</f>
        <v>182.2</v>
      </c>
      <c r="I14" s="13" t="n">
        <v>251.83</v>
      </c>
    </row>
    <row r="16" customFormat="false" ht="17.35" hidden="false" customHeight="false" outlineLevel="0" collapsed="false">
      <c r="A16" s="14" t="s">
        <v>20</v>
      </c>
    </row>
    <row r="18" customFormat="false" ht="15" hidden="false" customHeight="false" outlineLevel="0" collapsed="false">
      <c r="A18" s="6" t="s">
        <v>21</v>
      </c>
    </row>
    <row r="19" customFormat="false" ht="15" hidden="false" customHeight="false" outlineLevel="0" collapsed="false">
      <c r="A19" s="6"/>
    </row>
    <row r="20" customFormat="false" ht="15" hidden="false" customHeight="false" outlineLevel="0" collapsed="false">
      <c r="B20" s="15" t="s">
        <v>22</v>
      </c>
      <c r="C20" s="16"/>
      <c r="D20" s="17"/>
      <c r="E20" s="15" t="s">
        <v>23</v>
      </c>
      <c r="F20" s="16"/>
      <c r="H20" s="18"/>
      <c r="I20" s="19"/>
    </row>
    <row r="21" customFormat="false" ht="15" hidden="false" customHeight="false" outlineLevel="0" collapsed="false">
      <c r="B21" s="2" t="s">
        <v>24</v>
      </c>
      <c r="C21" s="2" t="s">
        <v>11</v>
      </c>
      <c r="E21" s="2" t="s">
        <v>24</v>
      </c>
      <c r="F21" s="2" t="s">
        <v>11</v>
      </c>
    </row>
    <row r="22" customFormat="false" ht="15" hidden="false" customHeight="false" outlineLevel="0" collapsed="false">
      <c r="A22" s="0" t="s">
        <v>25</v>
      </c>
      <c r="B22" s="0" t="n">
        <v>576</v>
      </c>
      <c r="C22" s="20" t="n">
        <f aca="false">B22*G11</f>
        <v>703.872</v>
      </c>
      <c r="D22" s="20"/>
      <c r="E22" s="0" t="n">
        <v>498</v>
      </c>
      <c r="F22" s="20" t="n">
        <f aca="false">E22*G11</f>
        <v>608.556</v>
      </c>
    </row>
    <row r="23" customFormat="false" ht="15" hidden="false" customHeight="false" outlineLevel="0" collapsed="false">
      <c r="A23" s="0" t="s">
        <v>26</v>
      </c>
      <c r="B23" s="0" t="n">
        <v>1699</v>
      </c>
      <c r="C23" s="21" t="n">
        <f aca="false">B23*((G7+G9)/2)</f>
        <v>575.475086</v>
      </c>
      <c r="D23" s="20" t="s">
        <v>27</v>
      </c>
      <c r="E23" s="0" t="n">
        <v>1154</v>
      </c>
      <c r="F23" s="21" t="n">
        <f aca="false">E23*((G7+G9)/2)</f>
        <v>390.875956</v>
      </c>
      <c r="G23" s="22" t="s">
        <v>27</v>
      </c>
    </row>
    <row r="24" customFormat="false" ht="15" hidden="false" customHeight="false" outlineLevel="0" collapsed="false">
      <c r="A24" s="0" t="s">
        <v>28</v>
      </c>
      <c r="C24" s="23" t="n">
        <f aca="false">C22-C23</f>
        <v>128.396914</v>
      </c>
      <c r="D24" s="20"/>
      <c r="F24" s="23" t="n">
        <f aca="false">F22-F23</f>
        <v>217.680044</v>
      </c>
    </row>
    <row r="25" customFormat="false" ht="15" hidden="false" customHeight="false" outlineLevel="0" collapsed="false">
      <c r="A25" s="0" t="s">
        <v>29</v>
      </c>
      <c r="C25" s="24" t="n">
        <v>253</v>
      </c>
      <c r="D25" s="20" t="s">
        <v>30</v>
      </c>
      <c r="F25" s="24" t="n">
        <v>0</v>
      </c>
      <c r="G25" s="22" t="s">
        <v>30</v>
      </c>
    </row>
    <row r="26" customFormat="false" ht="15" hidden="false" customHeight="false" outlineLevel="0" collapsed="false">
      <c r="A26" s="16" t="s">
        <v>31</v>
      </c>
      <c r="B26" s="16"/>
      <c r="C26" s="25" t="n">
        <f aca="false">C24+C25</f>
        <v>381.396914</v>
      </c>
      <c r="D26" s="26"/>
      <c r="E26" s="16"/>
      <c r="F26" s="25" t="n">
        <f aca="false">F24+F25</f>
        <v>217.680044</v>
      </c>
    </row>
    <row r="28" customFormat="false" ht="15" hidden="false" customHeight="false" outlineLevel="0" collapsed="false">
      <c r="A28" s="0" t="s">
        <v>32</v>
      </c>
    </row>
    <row r="29" customFormat="false" ht="15" hidden="false" customHeight="false" outlineLevel="0" collapsed="false">
      <c r="A29" s="0" t="s">
        <v>33</v>
      </c>
    </row>
    <row r="30" customFormat="false" ht="15" hidden="false" customHeight="false" outlineLevel="0" collapsed="false">
      <c r="I30" s="27" t="s">
        <v>34</v>
      </c>
    </row>
  </sheetData>
  <hyperlinks>
    <hyperlink ref="I2" r:id="rId1" display="Overstappen.nl"/>
    <hyperlink ref="I30" r:id="rId2" display="Joostdevree.n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2023-12-13T11:50:04Z</dcterms:created>
  <dc:creator>J10</dc:creator>
  <dc:description/>
  <dc:language>nl-NL</dc:language>
  <cp:lastModifiedBy/>
  <dcterms:modified xsi:type="dcterms:W3CDTF">2024-10-29T10:56:36Z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7D0BA4CF02DE430E9E97557D68249BAB_11</vt:lpwstr>
  </property>
  <property fmtid="{D5CDD505-2E9C-101B-9397-08002B2CF9AE}" pid="3" name="KSOProductBuildVer">
    <vt:lpwstr>1033-12.2.0.13359</vt:lpwstr>
  </property>
</Properties>
</file>